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<sst xmlns="http://schemas.openxmlformats.org/spreadsheetml/2006/main" count="23" uniqueCount="23">
  <si>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miles</t>
  </si>
  <si>
    <t>ESTIMATE</t>
  </si>
  <si>
    <t>Averages =</t>
  </si>
  <si>
    <t>TOTALS=</t>
  </si>
  <si>
    <t>Leg Time</t>
  </si>
  <si>
    <t>(hh:mm) 24hr clock</t>
  </si>
  <si>
    <t>From - To</t>
  </si>
  <si>
    <t>Start</t>
  </si>
  <si>
    <t>Finish</t>
  </si>
  <si>
    <t>NOTES (e.g. Runner's Name)</t>
  </si>
  <si>
    <t>(m:ss)</t>
  </si>
  <si>
    <t>LEG</t>
  </si>
  <si>
    <t>Mins/Mile</t>
  </si>
  <si>
    <t>ACCUM/ACTUAL TIME</t>
  </si>
  <si>
    <t>Embankment - Eye</t>
  </si>
  <si>
    <t>Stanground Lock - Embankment</t>
  </si>
  <si>
    <r>
      <t>1)</t>
    </r>
    <r>
      <rPr>
        <sz val="10"/>
        <rFont val="Arial"/>
        <family val="0"/>
      </rPr>
      <t xml:space="preserve"> Enter minutes per mile </t>
    </r>
    <r>
      <rPr>
        <b/>
        <sz val="10"/>
        <rFont val="Arial"/>
        <family val="2"/>
      </rPr>
      <t>estimate</t>
    </r>
    <r>
      <rPr>
        <sz val="10"/>
        <rFont val="Arial"/>
        <family val="0"/>
      </rPr>
      <t xml:space="preserve"> for each of the 7 stage runners (format:- m:ss)      </t>
    </r>
    <r>
      <rPr>
        <b/>
        <i/>
        <sz val="10"/>
        <color indexed="10"/>
        <rFont val="Arial"/>
        <family val="2"/>
      </rPr>
      <t xml:space="preserve"> Do not enter data into any coloured cells</t>
    </r>
  </si>
  <si>
    <t>Eye - Newborough Bull</t>
  </si>
  <si>
    <t xml:space="preserve">Green Wheel Relay stage time &amp; team time calculator </t>
  </si>
  <si>
    <t>Newborough Bull  - Northborough</t>
  </si>
  <si>
    <t>Northborough - Ferry Meadows</t>
  </si>
  <si>
    <t>Ferry Meadows - Haddon</t>
  </si>
  <si>
    <t>Haddon - Stanground Lock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</si>
</sst>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h:mm"/>
    <numFmt numFmtId="169" formatCode="[$-809]dd\ mmmm\ yyyy"/>
    <numFmt numFmtId="170" formatCode="[$-F400]h:mm:ss\ AM/PM"/>
    <numFmt numFmtId="171" formatCode="m:ss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2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4" fillId="33" borderId="10" xfId="57" applyFont="1" applyFill="1" applyBorder="1" applyAlignment="1">
      <alignment horizontal="center"/>
      <protection/>
    </xf>
    <xf numFmtId="2" fontId="0" fillId="33" borderId="10" xfId="57" applyNumberFormat="1" applyFont="1" applyFill="1" applyBorder="1" applyAlignment="1">
      <alignment horizontal="center"/>
      <protection/>
    </xf>
    <xf numFmtId="168" fontId="0" fillId="0" borderId="10" xfId="0" applyNumberFormat="1" applyBorder="1" applyAlignment="1">
      <alignment horizontal="center"/>
    </xf>
    <xf numFmtId="46" fontId="0" fillId="33" borderId="10" xfId="0" applyNumberFormat="1" applyFont="1" applyFill="1" applyBorder="1" applyAlignment="1">
      <alignment horizontal="center"/>
    </xf>
    <xf numFmtId="46" fontId="4" fillId="33" borderId="10" xfId="0" applyNumberFormat="1" applyFont="1" applyFill="1" applyBorder="1" applyAlignment="1">
      <alignment horizontal="center"/>
    </xf>
    <xf numFmtId="46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46" fontId="4" fillId="34" borderId="10" xfId="0" applyNumberFormat="1" applyFont="1" applyFill="1" applyBorder="1" applyAlignment="1">
      <alignment horizontal="center"/>
    </xf>
    <xf numFmtId="2" fontId="4" fillId="35" borderId="10" xfId="57" applyNumberFormat="1" applyFont="1" applyFill="1" applyBorder="1" applyAlignment="1">
      <alignment horizontal="center"/>
      <protection/>
    </xf>
    <xf numFmtId="0" fontId="0" fillId="35" borderId="10" xfId="0" applyFill="1" applyBorder="1" applyAlignment="1">
      <alignment horizontal="left"/>
    </xf>
    <xf numFmtId="2" fontId="0" fillId="35" borderId="10" xfId="57" applyNumberFormat="1" applyFont="1" applyFill="1" applyBorder="1" applyAlignment="1">
      <alignment horizontal="center"/>
      <protection/>
    </xf>
    <xf numFmtId="46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46" fontId="4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0" fontId="0" fillId="35" borderId="10" xfId="0" applyNumberFormat="1" applyFill="1" applyBorder="1" applyAlignment="1">
      <alignment horizontal="center"/>
    </xf>
    <xf numFmtId="20" fontId="0" fillId="36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0" fillId="37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28.28125" style="0" bestFit="1" customWidth="1"/>
    <col min="2" max="2" width="12.28125" style="0" customWidth="1"/>
    <col min="3" max="3" width="4.7109375" style="2" bestFit="1" customWidth="1"/>
    <col min="4" max="4" width="5.8515625" style="2" bestFit="1" customWidth="1"/>
    <col min="5" max="5" width="9.57421875" style="2" customWidth="1"/>
    <col min="6" max="6" width="10.28125" style="2" customWidth="1"/>
    <col min="7" max="7" width="10.28125" style="1" customWidth="1"/>
    <col min="8" max="8" width="8.140625" style="1" bestFit="1" customWidth="1"/>
    <col min="9" max="9" width="27.28125" style="0" bestFit="1" customWidth="1"/>
  </cols>
  <sheetData>
    <row r="1" spans="1:10" ht="18">
      <c r="A1" s="39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41" t="s">
        <v>16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5"/>
      <c r="B3" s="37"/>
      <c r="C3" s="38"/>
      <c r="D3" s="38"/>
      <c r="E3" s="33"/>
      <c r="F3" s="36" t="s">
        <v>5</v>
      </c>
      <c r="G3" s="35"/>
      <c r="H3" s="35"/>
      <c r="I3" s="35"/>
      <c r="J3" s="5"/>
    </row>
    <row r="4" spans="1:10" ht="12.75">
      <c r="A4" s="5"/>
      <c r="B4" s="6"/>
      <c r="C4" s="7"/>
      <c r="D4" s="7"/>
      <c r="E4" s="10"/>
      <c r="F4" s="8"/>
      <c r="G4" s="7"/>
      <c r="H4" s="7"/>
      <c r="I4" s="7"/>
      <c r="J4" s="5"/>
    </row>
    <row r="5" spans="1:10" ht="12.75">
      <c r="A5" s="5"/>
      <c r="B5" s="6" t="s">
        <v>1</v>
      </c>
      <c r="C5" s="7"/>
      <c r="D5" s="7"/>
      <c r="E5" s="10"/>
      <c r="F5" s="10"/>
      <c r="G5" s="11"/>
      <c r="H5" s="11"/>
      <c r="I5" s="12"/>
      <c r="J5" s="5"/>
    </row>
    <row r="6" spans="1:10" ht="12.75">
      <c r="A6" s="5"/>
      <c r="B6" s="13" t="s">
        <v>12</v>
      </c>
      <c r="C6" s="4"/>
      <c r="D6" s="4"/>
      <c r="E6" s="4"/>
      <c r="F6" s="34" t="s">
        <v>13</v>
      </c>
      <c r="G6" s="35"/>
      <c r="H6" s="13"/>
      <c r="I6" s="14"/>
      <c r="J6" s="5"/>
    </row>
    <row r="7" spans="1:10" ht="12.75">
      <c r="A7" s="15" t="s">
        <v>6</v>
      </c>
      <c r="B7" s="31" t="s">
        <v>10</v>
      </c>
      <c r="C7" s="13" t="s">
        <v>11</v>
      </c>
      <c r="D7" s="15" t="s">
        <v>0</v>
      </c>
      <c r="E7" s="13" t="s">
        <v>4</v>
      </c>
      <c r="F7" s="13" t="s">
        <v>7</v>
      </c>
      <c r="G7" s="13" t="s">
        <v>8</v>
      </c>
      <c r="H7" s="11"/>
      <c r="I7" s="13" t="s">
        <v>9</v>
      </c>
      <c r="J7" s="5"/>
    </row>
    <row r="8" spans="1:10" ht="12.75">
      <c r="A8" s="16" t="s">
        <v>14</v>
      </c>
      <c r="B8" s="17"/>
      <c r="C8" s="13">
        <v>1</v>
      </c>
      <c r="D8" s="16">
        <v>8.8</v>
      </c>
      <c r="E8" s="18">
        <f>D8*B8/60</f>
        <v>0</v>
      </c>
      <c r="F8" s="19">
        <f>E3</f>
        <v>0</v>
      </c>
      <c r="G8" s="19">
        <f>E8+$E$3</f>
        <v>0</v>
      </c>
      <c r="H8" s="20">
        <f>$E$3+E8</f>
        <v>0</v>
      </c>
      <c r="I8" s="21"/>
      <c r="J8" s="9"/>
    </row>
    <row r="9" spans="1:10" ht="12.75">
      <c r="A9" s="16" t="s">
        <v>17</v>
      </c>
      <c r="B9" s="17"/>
      <c r="C9" s="13">
        <v>2</v>
      </c>
      <c r="D9" s="16">
        <v>4.2</v>
      </c>
      <c r="E9" s="18">
        <f aca="true" t="shared" si="0" ref="E9:E14">D9*B9/60</f>
        <v>0</v>
      </c>
      <c r="F9" s="19">
        <f aca="true" t="shared" si="1" ref="F9:F14">G8</f>
        <v>0</v>
      </c>
      <c r="G9" s="19">
        <f>IF(AND($E$3&gt;0,H9&gt;1),$E$3+SUM($E$8:E9)-1,$E$3+SUM($E$8:E9))</f>
        <v>0</v>
      </c>
      <c r="H9" s="20">
        <f>$E$3+SUM($E$8:E9)</f>
        <v>0</v>
      </c>
      <c r="I9" s="21"/>
      <c r="J9" s="9"/>
    </row>
    <row r="10" spans="1:10" ht="12.75">
      <c r="A10" s="16" t="s">
        <v>19</v>
      </c>
      <c r="B10" s="17"/>
      <c r="C10" s="13">
        <v>3</v>
      </c>
      <c r="D10" s="16">
        <v>6.4</v>
      </c>
      <c r="E10" s="18">
        <f t="shared" si="0"/>
        <v>0</v>
      </c>
      <c r="F10" s="19">
        <f t="shared" si="1"/>
        <v>0</v>
      </c>
      <c r="G10" s="19">
        <f>IF(AND($E$3&gt;0,H10&gt;1),$E$3+SUM($E$8:E10)-1,$E$3+SUM($E$8:E10))</f>
        <v>0</v>
      </c>
      <c r="H10" s="20">
        <f>$E$3+SUM($E$8:E10)</f>
        <v>0</v>
      </c>
      <c r="I10" s="21"/>
      <c r="J10" s="9"/>
    </row>
    <row r="11" spans="1:10" ht="12.75">
      <c r="A11" s="16" t="s">
        <v>20</v>
      </c>
      <c r="B11" s="17"/>
      <c r="C11" s="13">
        <v>4</v>
      </c>
      <c r="D11" s="16">
        <v>8.2</v>
      </c>
      <c r="E11" s="18">
        <f t="shared" si="0"/>
        <v>0</v>
      </c>
      <c r="F11" s="19">
        <f t="shared" si="1"/>
        <v>0</v>
      </c>
      <c r="G11" s="19">
        <f>IF(AND($E$3&gt;0,H11&gt;1),$E$3+SUM($E$8:E11)-1,$E$3+SUM($E$8:E11))</f>
        <v>0</v>
      </c>
      <c r="H11" s="20">
        <f>$E$3+SUM($E$8:E11)</f>
        <v>0</v>
      </c>
      <c r="I11" s="21"/>
      <c r="J11" s="9"/>
    </row>
    <row r="12" spans="1:10" ht="12.75">
      <c r="A12" s="16" t="s">
        <v>21</v>
      </c>
      <c r="B12" s="17"/>
      <c r="C12" s="13">
        <v>5</v>
      </c>
      <c r="D12" s="16">
        <v>6.75</v>
      </c>
      <c r="E12" s="18">
        <f t="shared" si="0"/>
        <v>0</v>
      </c>
      <c r="F12" s="19">
        <f t="shared" si="1"/>
        <v>0</v>
      </c>
      <c r="G12" s="19">
        <f>IF(AND($E$3&gt;0,H12&gt;1),$E$3+SUM($E$8:E12)-1,$E$3+SUM($E$8:E12))</f>
        <v>0</v>
      </c>
      <c r="H12" s="20">
        <f>$E$3+SUM($E$8:E12)</f>
        <v>0</v>
      </c>
      <c r="I12" s="21"/>
      <c r="J12" s="9"/>
    </row>
    <row r="13" spans="1:10" ht="12.75">
      <c r="A13" s="16" t="s">
        <v>22</v>
      </c>
      <c r="B13" s="17"/>
      <c r="C13" s="13">
        <v>6</v>
      </c>
      <c r="D13" s="16">
        <v>7.6</v>
      </c>
      <c r="E13" s="18">
        <f t="shared" si="0"/>
        <v>0</v>
      </c>
      <c r="F13" s="19">
        <f t="shared" si="1"/>
        <v>0</v>
      </c>
      <c r="G13" s="19">
        <f>IF(AND($E$3&gt;0,H13&gt;1),$E$3+SUM($E$8:E13)-1,$E$3+SUM($E$8:E13))</f>
        <v>0</v>
      </c>
      <c r="H13" s="20">
        <f>$E$3+SUM($E$8:E13)</f>
        <v>0</v>
      </c>
      <c r="I13" s="21"/>
      <c r="J13" s="9"/>
    </row>
    <row r="14" spans="1:10" ht="12.75">
      <c r="A14" s="16" t="s">
        <v>15</v>
      </c>
      <c r="B14" s="17"/>
      <c r="C14" s="13">
        <v>7</v>
      </c>
      <c r="D14" s="16">
        <v>5.7</v>
      </c>
      <c r="E14" s="18">
        <f t="shared" si="0"/>
        <v>0</v>
      </c>
      <c r="F14" s="19">
        <f t="shared" si="1"/>
        <v>0</v>
      </c>
      <c r="G14" s="19">
        <f>IF(AND($E$3&gt;0,H14&gt;1),$E$3+SUM($E$8:E14)-1,$E$3+SUM($E$8:E14))</f>
        <v>0</v>
      </c>
      <c r="H14" s="20">
        <f>$E$3+SUM($E$8:E14)</f>
        <v>0</v>
      </c>
      <c r="I14" s="21"/>
      <c r="J14" s="9"/>
    </row>
    <row r="15" spans="1:10" s="3" customFormat="1" ht="12.75">
      <c r="A15" s="23" t="s">
        <v>2</v>
      </c>
      <c r="B15" s="32" t="e">
        <f>AVERAGE(B8:B14)</f>
        <v>#DIV/0!</v>
      </c>
      <c r="C15" s="24"/>
      <c r="D15" s="25">
        <f>AVERAGE(D8:D14)</f>
        <v>6.807142857142857</v>
      </c>
      <c r="E15" s="26">
        <f>AVERAGE(E8:E14)</f>
        <v>0</v>
      </c>
      <c r="F15" s="26"/>
      <c r="G15" s="27"/>
      <c r="H15" s="27"/>
      <c r="I15" s="5"/>
      <c r="J15" s="5"/>
    </row>
    <row r="16" spans="1:10" s="3" customFormat="1" ht="12.75">
      <c r="A16" s="28" t="s">
        <v>3</v>
      </c>
      <c r="B16" s="32"/>
      <c r="C16" s="24"/>
      <c r="D16" s="29">
        <f>SUM(D8:D14)</f>
        <v>47.65</v>
      </c>
      <c r="E16" s="22">
        <f>SUM(E8:E14)</f>
        <v>0</v>
      </c>
      <c r="F16" s="30"/>
      <c r="G16" s="27"/>
      <c r="H16" s="27"/>
      <c r="I16" s="5"/>
      <c r="J16" s="5"/>
    </row>
    <row r="17" ht="12.75">
      <c r="B17" s="1"/>
    </row>
  </sheetData>
  <sheetProtection sheet="1"/>
  <protectedRanges>
    <protectedRange sqref="B8:B14 I8:J14" name="Range1"/>
  </protectedRanges>
  <mergeCells count="5">
    <mergeCell ref="F6:G6"/>
    <mergeCell ref="F3:I3"/>
    <mergeCell ref="B3:D3"/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Barontronics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Baron</dc:creator>
  <cp:keywords/>
  <dc:description/>
  <cp:lastModifiedBy>David Richmond</cp:lastModifiedBy>
  <cp:lastPrinted>2004-07-09T08:22:07Z</cp:lastPrinted>
  <dcterms:created xsi:type="dcterms:W3CDTF">2004-06-13T08:46:03Z</dcterms:created>
  <dcterms:modified xsi:type="dcterms:W3CDTF">2024-01-20T14:51:15Z</dcterms:modified>
  <cp:category/>
  <cp:version/>
  <cp:contentType/>
  <cp:contentStatus/>
</cp:coreProperties>
</file>